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bookViews>
    <workbookView xWindow="65416" yWindow="65416" windowWidth="20736" windowHeight="11160" activeTab="2"/>
  </bookViews>
  <sheets>
    <sheet name="Esercizio ATLETA" sheetId="2" r:id="rId1"/>
    <sheet name="Esercizio FONDERIA" sheetId="3" r:id="rId2"/>
    <sheet name="Esercizio MEKO" sheetId="4" r:id="rId3"/>
  </sheets>
  <definedNames>
    <definedName name="solver_adj" localSheetId="0" hidden="1">'Esercizio ATLETA'!$C$11:$F$11</definedName>
    <definedName name="solver_adj" localSheetId="1" hidden="1">'Esercizio FONDERIA'!$C$13:$F$13</definedName>
    <definedName name="solver_adj" localSheetId="2" hidden="1">'Esercizio MEKO'!$C$9:$D$9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2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'Esercizio ATLETA'!$I$6</definedName>
    <definedName name="solver_lhs1" localSheetId="1" hidden="1">'Esercizio FONDERIA'!$G$6</definedName>
    <definedName name="solver_lhs1" localSheetId="2" hidden="1">'Esercizio MEKO'!$G$4</definedName>
    <definedName name="solver_lhs2" localSheetId="0" hidden="1">'Esercizio ATLETA'!$I$7</definedName>
    <definedName name="solver_lhs2" localSheetId="1" hidden="1">'Esercizio FONDERIA'!$G$7</definedName>
    <definedName name="solver_lhs2" localSheetId="2" hidden="1">'Esercizio MEKO'!$G$5</definedName>
    <definedName name="solver_lhs3" localSheetId="0" hidden="1">'Esercizio ATLETA'!$I$8</definedName>
    <definedName name="solver_lhs3" localSheetId="1" hidden="1">'Esercizio FONDERIA'!$G$8</definedName>
    <definedName name="solver_lhs3" localSheetId="2" hidden="1">'Esercizio MEKO'!$G$6</definedName>
    <definedName name="solver_lhs4" localSheetId="1" hidden="1">'Esercizio FONDERIA'!$I$13</definedName>
    <definedName name="solver_lhs5" localSheetId="1" hidden="1">'Esercizio FONDERIA'!$I$5</definedName>
    <definedName name="solver_lhs6" localSheetId="1" hidden="1">'Esercizio FONDERIA'!$I$9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3</definedName>
    <definedName name="solver_num" localSheetId="1" hidden="1">6</definedName>
    <definedName name="solver_num" localSheetId="2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'Esercizio ATLETA'!$C$13</definedName>
    <definedName name="solver_opt" localSheetId="1" hidden="1">'Esercizio FONDERIA'!$C$14</definedName>
    <definedName name="solver_opt" localSheetId="2" hidden="1">'Esercizio MEKO'!$B$11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1</definedName>
    <definedName name="solver_rel1" localSheetId="2" hidden="1">1</definedName>
    <definedName name="solver_rel2" localSheetId="0" hidden="1">3</definedName>
    <definedName name="solver_rel2" localSheetId="1" hidden="1">3</definedName>
    <definedName name="solver_rel2" localSheetId="2" hidden="1">1</definedName>
    <definedName name="solver_rel3" localSheetId="0" hidden="1">3</definedName>
    <definedName name="solver_rel3" localSheetId="1" hidden="1">1</definedName>
    <definedName name="solver_rel3" localSheetId="2" hidden="1">1</definedName>
    <definedName name="solver_rel4" localSheetId="1" hidden="1">2</definedName>
    <definedName name="solver_rel5" localSheetId="1" hidden="1">3</definedName>
    <definedName name="solver_rel6" localSheetId="1" hidden="1">1</definedName>
    <definedName name="solver_rhs1" localSheetId="0" hidden="1">'Esercizio ATLETA'!$G$6</definedName>
    <definedName name="solver_rhs1" localSheetId="1" hidden="1">'Esercizio FONDERIA'!$G$6</definedName>
    <definedName name="solver_rhs1" localSheetId="2" hidden="1">'Esercizio MEKO'!$E$4</definedName>
    <definedName name="solver_rhs2" localSheetId="0" hidden="1">'Esercizio ATLETA'!$G$7</definedName>
    <definedName name="solver_rhs2" localSheetId="1" hidden="1">'Esercizio FONDERIA'!$G$7</definedName>
    <definedName name="solver_rhs2" localSheetId="2" hidden="1">'Esercizio MEKO'!$E$5</definedName>
    <definedName name="solver_rhs3" localSheetId="0" hidden="1">'Esercizio ATLETA'!$G$8</definedName>
    <definedName name="solver_rhs3" localSheetId="1" hidden="1">'Esercizio FONDERIA'!$G$8</definedName>
    <definedName name="solver_rhs3" localSheetId="2" hidden="1">'Esercizio MEKO'!$E$6</definedName>
    <definedName name="solver_rhs4" localSheetId="1" hidden="1">'Esercizio FONDERIA'!$J$13</definedName>
    <definedName name="solver_rhs5" localSheetId="1" hidden="1">'Esercizio FONDERIA'!$G$5</definedName>
    <definedName name="solver_rhs6" localSheetId="1" hidden="1">'Esercizio FONDERIA'!$G$9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62913"/>
  <extLst/>
</workbook>
</file>

<file path=xl/sharedStrings.xml><?xml version="1.0" encoding="utf-8"?>
<sst xmlns="http://schemas.openxmlformats.org/spreadsheetml/2006/main" count="56" uniqueCount="51">
  <si>
    <t>Alimento</t>
  </si>
  <si>
    <t>Macronutriente</t>
  </si>
  <si>
    <t>Carne [g/h]</t>
  </si>
  <si>
    <t>Legumi [g/h]</t>
  </si>
  <si>
    <t>Pasta [g/h]</t>
  </si>
  <si>
    <t>Olio[g/h]</t>
  </si>
  <si>
    <t>Richiesta Giornaliera [g]</t>
  </si>
  <si>
    <t xml:space="preserve">Grassi </t>
  </si>
  <si>
    <t xml:space="preserve">Carboidrati </t>
  </si>
  <si>
    <t>Proteine</t>
  </si>
  <si>
    <t>Calorie [kcal/h]</t>
  </si>
  <si>
    <t>Variabili di decisione</t>
  </si>
  <si>
    <t>x1</t>
  </si>
  <si>
    <t>x2</t>
  </si>
  <si>
    <t>x3</t>
  </si>
  <si>
    <t>x4</t>
  </si>
  <si>
    <t>Quantità Assunta</t>
  </si>
  <si>
    <t>Vincolo Violato</t>
  </si>
  <si>
    <t>X1</t>
  </si>
  <si>
    <t>X2</t>
  </si>
  <si>
    <t>X3</t>
  </si>
  <si>
    <t>X4</t>
  </si>
  <si>
    <t>Variabile di decisione</t>
  </si>
  <si>
    <t>Funzione obiettivo</t>
  </si>
  <si>
    <t xml:space="preserve">MATERIALE </t>
  </si>
  <si>
    <t>MATERIALE 1</t>
  </si>
  <si>
    <t>MATERIALE 2</t>
  </si>
  <si>
    <t>MATERIALE 3</t>
  </si>
  <si>
    <t>MATERIALE 4</t>
  </si>
  <si>
    <t>CONTENUTO</t>
  </si>
  <si>
    <t>ZINCO (%)</t>
  </si>
  <si>
    <t>RAME (%)</t>
  </si>
  <si>
    <t>FERRO (%)</t>
  </si>
  <si>
    <t>Costo al Kg</t>
  </si>
  <si>
    <t>Quantità contenuto %</t>
  </si>
  <si>
    <t>Vincolo violato</t>
  </si>
  <si>
    <t>Contenuto % massimo</t>
  </si>
  <si>
    <t>Valore totale</t>
  </si>
  <si>
    <t>Somma valore variabili</t>
  </si>
  <si>
    <t>ESERCIZIO FONDERIA</t>
  </si>
  <si>
    <t>Stabilimento</t>
  </si>
  <si>
    <t>Preparazione</t>
  </si>
  <si>
    <t>Purificazione</t>
  </si>
  <si>
    <t>Estrazione</t>
  </si>
  <si>
    <t xml:space="preserve">Biometanolo </t>
  </si>
  <si>
    <t>Biodimetiletere</t>
  </si>
  <si>
    <t>Capacità giornaliera</t>
  </si>
  <si>
    <t>Capacità di produzione</t>
  </si>
  <si>
    <t>Profitto</t>
  </si>
  <si>
    <t>MEKO</t>
  </si>
  <si>
    <t>Esercizio Atleta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</si>
</sst>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theme="4" tint="-0.4999699890613556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9" fontId="0" fillId="0" borderId="0" xfId="0" applyNumberFormat="1"/>
    <xf numFmtId="2" fontId="0" fillId="0" borderId="0" xfId="21" applyNumberFormat="1" applyFont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0" fontId="0" fillId="0" borderId="1" xfId="21" applyNumberFormat="1" applyFont="1" applyBorder="1" applyAlignment="1">
      <alignment horizontal="center"/>
    </xf>
    <xf numFmtId="10" fontId="0" fillId="0" borderId="1" xfId="2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/>
    </xf>
    <xf numFmtId="2" fontId="11" fillId="0" borderId="1" xfId="2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  <xf numFmtId="0" fontId="5" fillId="0" borderId="1" xfId="0" applyFont="1" applyFill="1" applyBorder="1"/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/>
    <xf numFmtId="10" fontId="0" fillId="0" borderId="1" xfId="2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  <cellStyle name="Percentua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workbookViewId="0" topLeftCell="A1">
      <selection activeCell="C13" sqref="C13"/>
    </sheetView>
  </sheetViews>
  <sheetFormatPr defaultColWidth="9.140625" defaultRowHeight="15"/>
  <cols>
    <col min="2" max="2" width="20.8515625" style="0" customWidth="1"/>
    <col min="3" max="3" width="19.7109375" style="0" customWidth="1"/>
    <col min="4" max="4" width="15.28125" style="0" customWidth="1"/>
    <col min="5" max="5" width="18.00390625" style="0" customWidth="1"/>
    <col min="6" max="6" width="12.8515625" style="0" customWidth="1"/>
    <col min="7" max="7" width="22.28125" style="0" customWidth="1"/>
    <col min="9" max="9" width="17.57421875" style="0" customWidth="1"/>
    <col min="10" max="10" width="15.140625" style="0" customWidth="1"/>
  </cols>
  <sheetData>
    <row r="2" spans="3:7" ht="18">
      <c r="C2" s="32" t="s">
        <v>50</v>
      </c>
      <c r="D2" s="32"/>
      <c r="E2" s="32"/>
      <c r="F2" s="32"/>
      <c r="G2" s="32"/>
    </row>
    <row r="4" spans="2:7" ht="17.4">
      <c r="B4" s="1"/>
      <c r="C4" s="33" t="s">
        <v>0</v>
      </c>
      <c r="D4" s="33"/>
      <c r="E4" s="33"/>
      <c r="F4" s="33"/>
      <c r="G4" s="1"/>
    </row>
    <row r="5" spans="2:10" ht="15">
      <c r="B5" s="6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I5" s="26" t="s">
        <v>16</v>
      </c>
      <c r="J5" s="26" t="s">
        <v>17</v>
      </c>
    </row>
    <row r="6" spans="2:10" ht="15">
      <c r="B6" s="2" t="s">
        <v>7</v>
      </c>
      <c r="C6" s="3">
        <v>2.6</v>
      </c>
      <c r="D6" s="4">
        <v>1.5</v>
      </c>
      <c r="E6" s="3">
        <v>1.5</v>
      </c>
      <c r="F6" s="3">
        <v>100</v>
      </c>
      <c r="G6" s="3">
        <v>30</v>
      </c>
      <c r="I6" s="20">
        <f>SUMPRODUCT(C6:F6,C$11:F$11)</f>
        <v>30</v>
      </c>
      <c r="J6" s="20">
        <f>IF(I6&lt;G6,1,0)</f>
        <v>0</v>
      </c>
    </row>
    <row r="7" spans="2:10" ht="15">
      <c r="B7" s="2" t="s">
        <v>8</v>
      </c>
      <c r="C7" s="3">
        <v>0</v>
      </c>
      <c r="D7" s="3">
        <v>60.7</v>
      </c>
      <c r="E7" s="3">
        <v>74.7</v>
      </c>
      <c r="F7" s="3">
        <v>0</v>
      </c>
      <c r="G7" s="3">
        <v>90</v>
      </c>
      <c r="I7" s="20">
        <f aca="true" t="shared" si="0" ref="I7:I8">SUMPRODUCT(C7:F7,C$11:F$11)</f>
        <v>90</v>
      </c>
      <c r="J7" s="20">
        <f aca="true" t="shared" si="1" ref="J7:J8">IF(I7&lt;G7,1,0)</f>
        <v>0</v>
      </c>
    </row>
    <row r="8" spans="2:10" ht="15">
      <c r="B8" s="2" t="s">
        <v>9</v>
      </c>
      <c r="C8" s="3">
        <v>20.2</v>
      </c>
      <c r="D8" s="3">
        <v>22.3</v>
      </c>
      <c r="E8" s="3">
        <v>13</v>
      </c>
      <c r="F8" s="3">
        <v>0</v>
      </c>
      <c r="G8" s="3">
        <v>60</v>
      </c>
      <c r="I8" s="20">
        <f t="shared" si="0"/>
        <v>60</v>
      </c>
      <c r="J8" s="20">
        <f t="shared" si="1"/>
        <v>0</v>
      </c>
    </row>
    <row r="9" spans="2:7" ht="15">
      <c r="B9" s="9" t="s">
        <v>10</v>
      </c>
      <c r="C9" s="10">
        <v>110</v>
      </c>
      <c r="D9" s="10">
        <v>337</v>
      </c>
      <c r="E9" s="10">
        <v>371</v>
      </c>
      <c r="F9" s="10">
        <v>884</v>
      </c>
      <c r="G9" s="2"/>
    </row>
    <row r="10" spans="2:6" ht="15">
      <c r="B10" s="1"/>
      <c r="C10" s="17" t="s">
        <v>18</v>
      </c>
      <c r="D10" s="17" t="s">
        <v>19</v>
      </c>
      <c r="E10" s="17" t="s">
        <v>20</v>
      </c>
      <c r="F10" s="17" t="s">
        <v>21</v>
      </c>
    </row>
    <row r="11" spans="2:6" ht="15">
      <c r="B11" s="22" t="s">
        <v>22</v>
      </c>
      <c r="C11" s="23">
        <v>1.3334529499078407</v>
      </c>
      <c r="D11" s="23">
        <v>1.4827018121911038</v>
      </c>
      <c r="E11" s="23">
        <v>0</v>
      </c>
      <c r="F11" s="23">
        <v>0.24308969611952957</v>
      </c>
    </row>
    <row r="13" spans="2:3" ht="15">
      <c r="B13" s="24" t="s">
        <v>23</v>
      </c>
      <c r="C13" s="25">
        <f>SUMPRODUCT(C11:F11,C9:F9)</f>
        <v>861.2416265679286</v>
      </c>
    </row>
  </sheetData>
  <mergeCells count="2">
    <mergeCell ref="C2:G2"/>
    <mergeCell ref="C4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zoomScale="80" zoomScaleNormal="80" workbookViewId="0" topLeftCell="B1">
      <selection activeCell="I5" sqref="I5"/>
    </sheetView>
  </sheetViews>
  <sheetFormatPr defaultColWidth="9.140625" defaultRowHeight="15"/>
  <cols>
    <col min="2" max="2" width="20.421875" style="0" customWidth="1"/>
    <col min="3" max="3" width="19.140625" style="0" customWidth="1"/>
    <col min="4" max="4" width="17.28125" style="0" customWidth="1"/>
    <col min="5" max="5" width="18.57421875" style="0" customWidth="1"/>
    <col min="6" max="6" width="14.7109375" style="0" customWidth="1"/>
    <col min="7" max="7" width="20.8515625" style="0" customWidth="1"/>
    <col min="9" max="9" width="21.00390625" style="0" customWidth="1"/>
    <col min="10" max="10" width="13.8515625" style="0" customWidth="1"/>
    <col min="11" max="11" width="14.140625" style="0" customWidth="1"/>
  </cols>
  <sheetData>
    <row r="2" spans="3:7" ht="15">
      <c r="C2" s="35" t="s">
        <v>39</v>
      </c>
      <c r="D2" s="35"/>
      <c r="E2" s="35"/>
      <c r="F2" s="35"/>
      <c r="G2" s="35"/>
    </row>
    <row r="3" spans="2:7" ht="15">
      <c r="B3" s="1"/>
      <c r="C3" s="34" t="s">
        <v>24</v>
      </c>
      <c r="D3" s="34"/>
      <c r="E3" s="34"/>
      <c r="F3" s="34"/>
      <c r="G3" s="34"/>
    </row>
    <row r="4" spans="2:11" ht="15">
      <c r="B4" s="13" t="s">
        <v>29</v>
      </c>
      <c r="C4" s="13" t="s">
        <v>25</v>
      </c>
      <c r="D4" s="13" t="s">
        <v>26</v>
      </c>
      <c r="E4" s="13" t="s">
        <v>27</v>
      </c>
      <c r="F4" s="13" t="s">
        <v>28</v>
      </c>
      <c r="G4" s="14" t="s">
        <v>36</v>
      </c>
      <c r="I4" s="14" t="s">
        <v>34</v>
      </c>
      <c r="J4" s="12"/>
      <c r="K4" s="14"/>
    </row>
    <row r="5" spans="2:11" ht="15">
      <c r="B5" s="36" t="s">
        <v>30</v>
      </c>
      <c r="C5" s="31">
        <v>0.0003</v>
      </c>
      <c r="D5" s="31">
        <v>0.0003</v>
      </c>
      <c r="E5" s="31">
        <v>0.0001</v>
      </c>
      <c r="F5" s="31">
        <v>0.0005</v>
      </c>
      <c r="G5" s="15">
        <v>0.0003</v>
      </c>
      <c r="H5" s="8"/>
      <c r="I5" s="20">
        <f>SUMPRODUCT(C5:F5,C$13:F$13)</f>
        <v>0.00029999999999999987</v>
      </c>
      <c r="K5" s="20"/>
    </row>
    <row r="6" spans="2:11" ht="15">
      <c r="B6" s="37"/>
      <c r="C6" s="31"/>
      <c r="D6" s="31"/>
      <c r="E6" s="31"/>
      <c r="F6" s="31"/>
      <c r="G6" s="15">
        <v>0.0008</v>
      </c>
      <c r="H6" s="8"/>
      <c r="I6" s="20">
        <f>SUMPRODUCT(C5:F5,C$13:F$13)</f>
        <v>0.00029999999999999987</v>
      </c>
      <c r="K6" s="20"/>
    </row>
    <row r="7" spans="2:11" ht="15">
      <c r="B7" s="36" t="s">
        <v>31</v>
      </c>
      <c r="C7" s="31">
        <v>0.0003</v>
      </c>
      <c r="D7" s="31">
        <v>0.0004</v>
      </c>
      <c r="E7" s="31">
        <v>0.0002</v>
      </c>
      <c r="F7" s="31">
        <v>0.0006</v>
      </c>
      <c r="G7" s="15">
        <v>0.0003</v>
      </c>
      <c r="H7" s="8"/>
      <c r="I7" s="20">
        <f>SUMPRODUCT(C7:F7,C$13:F$13)</f>
        <v>0.00039999999999999986</v>
      </c>
      <c r="K7" s="20"/>
    </row>
    <row r="8" spans="2:11" ht="15">
      <c r="B8" s="37"/>
      <c r="C8" s="31"/>
      <c r="D8" s="31"/>
      <c r="E8" s="31"/>
      <c r="F8" s="31"/>
      <c r="G8" s="15">
        <v>0.0005</v>
      </c>
      <c r="H8" s="8"/>
      <c r="I8" s="20">
        <f>SUMPRODUCT(C7:F7,C$13:F$13)</f>
        <v>0.00039999999999999986</v>
      </c>
      <c r="K8" s="20"/>
    </row>
    <row r="9" spans="2:11" ht="15">
      <c r="B9" s="13" t="s">
        <v>32</v>
      </c>
      <c r="C9" s="16">
        <v>0.0005</v>
      </c>
      <c r="D9" s="16">
        <v>0.0006</v>
      </c>
      <c r="E9" s="16">
        <v>0.0003</v>
      </c>
      <c r="F9" s="16">
        <v>0.0006</v>
      </c>
      <c r="G9" s="15">
        <v>0.0007</v>
      </c>
      <c r="H9" s="8"/>
      <c r="I9" s="20">
        <f>SUMPRODUCT(C9:F9,C$13:F$13)</f>
        <v>0.0004499999999999999</v>
      </c>
      <c r="K9" s="20"/>
    </row>
    <row r="10" spans="2:7" ht="15">
      <c r="B10" s="27" t="s">
        <v>33</v>
      </c>
      <c r="C10" s="27">
        <v>445</v>
      </c>
      <c r="D10" s="27">
        <v>700</v>
      </c>
      <c r="E10" s="27">
        <v>300</v>
      </c>
      <c r="F10" s="27">
        <v>480</v>
      </c>
      <c r="G10" s="1"/>
    </row>
    <row r="11" spans="3:6" ht="15">
      <c r="C11" s="7"/>
      <c r="D11" s="7"/>
      <c r="E11" s="7"/>
      <c r="F11" s="7"/>
    </row>
    <row r="12" spans="2:10" ht="15">
      <c r="B12" s="17"/>
      <c r="C12" s="17" t="s">
        <v>12</v>
      </c>
      <c r="D12" s="17" t="s">
        <v>13</v>
      </c>
      <c r="E12" s="18" t="s">
        <v>14</v>
      </c>
      <c r="F12" s="17" t="s">
        <v>15</v>
      </c>
      <c r="I12" s="14" t="s">
        <v>38</v>
      </c>
      <c r="J12" s="14" t="s">
        <v>37</v>
      </c>
    </row>
    <row r="13" spans="2:10" ht="15">
      <c r="B13" s="17" t="s">
        <v>11</v>
      </c>
      <c r="C13" s="19">
        <v>0</v>
      </c>
      <c r="D13" s="19">
        <v>0</v>
      </c>
      <c r="E13" s="19">
        <v>0.5000000000000003</v>
      </c>
      <c r="F13" s="19">
        <v>0.49999999999999967</v>
      </c>
      <c r="I13" s="20">
        <f>SUM(C13+D13+E13+F13)</f>
        <v>1</v>
      </c>
      <c r="J13" s="20">
        <v>1</v>
      </c>
    </row>
    <row r="14" spans="2:10" ht="15">
      <c r="B14" s="21" t="s">
        <v>23</v>
      </c>
      <c r="C14" s="25">
        <f>SUMPRODUCT(C10:F10,C$13:F$13)</f>
        <v>389.99999999999994</v>
      </c>
      <c r="I14" s="5"/>
      <c r="J14" s="5"/>
    </row>
  </sheetData>
  <mergeCells count="4">
    <mergeCell ref="C3:G3"/>
    <mergeCell ref="C2:G2"/>
    <mergeCell ref="B5:B6"/>
    <mergeCell ref="B7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 topLeftCell="A1">
      <selection activeCell="G4" sqref="G4"/>
    </sheetView>
  </sheetViews>
  <sheetFormatPr defaultColWidth="9.140625" defaultRowHeight="15"/>
  <cols>
    <col min="1" max="1" width="20.57421875" style="0" customWidth="1"/>
    <col min="2" max="2" width="14.8515625" style="0" customWidth="1"/>
    <col min="3" max="3" width="12.7109375" style="0" customWidth="1"/>
    <col min="4" max="4" width="16.140625" style="0" customWidth="1"/>
    <col min="5" max="5" width="19.57421875" style="0" customWidth="1"/>
    <col min="7" max="7" width="21.421875" style="0" customWidth="1"/>
    <col min="8" max="8" width="13.7109375" style="0" customWidth="1"/>
  </cols>
  <sheetData>
    <row r="1" spans="2:6" ht="15">
      <c r="B1" s="35" t="s">
        <v>49</v>
      </c>
      <c r="C1" s="35"/>
      <c r="D1" s="35"/>
      <c r="E1" s="35"/>
      <c r="F1" s="35"/>
    </row>
    <row r="3" spans="2:8" ht="15">
      <c r="B3" s="13" t="s">
        <v>40</v>
      </c>
      <c r="C3" s="13" t="s">
        <v>44</v>
      </c>
      <c r="D3" s="13" t="s">
        <v>45</v>
      </c>
      <c r="E3" s="13" t="s">
        <v>46</v>
      </c>
      <c r="F3" s="5"/>
      <c r="G3" s="13" t="s">
        <v>47</v>
      </c>
      <c r="H3" s="13" t="s">
        <v>35</v>
      </c>
    </row>
    <row r="4" spans="2:8" ht="15">
      <c r="B4" s="13" t="s">
        <v>41</v>
      </c>
      <c r="C4" s="20">
        <v>0.72</v>
      </c>
      <c r="D4" s="20">
        <v>0.85</v>
      </c>
      <c r="E4" s="20">
        <v>18</v>
      </c>
      <c r="F4" s="5"/>
      <c r="G4" s="20">
        <f>SUMPRODUCT(C4:D4,C$9:D$9)</f>
        <v>5.999999999999999</v>
      </c>
      <c r="H4" s="20">
        <f>IF(G4&gt;E4,1,0)</f>
        <v>0</v>
      </c>
    </row>
    <row r="5" spans="2:8" ht="15">
      <c r="B5" s="13" t="s">
        <v>42</v>
      </c>
      <c r="C5" s="20">
        <v>1.68</v>
      </c>
      <c r="D5" s="20">
        <v>1.42</v>
      </c>
      <c r="E5" s="20">
        <v>18</v>
      </c>
      <c r="F5" s="5"/>
      <c r="G5" s="20">
        <f aca="true" t="shared" si="0" ref="G5:G6">SUMPRODUCT(C5:D5,C$9:D$9)</f>
        <v>13.999999999999998</v>
      </c>
      <c r="H5" s="20">
        <f>IF(G5&gt;E5,1,0)</f>
        <v>0</v>
      </c>
    </row>
    <row r="6" spans="2:8" ht="15">
      <c r="B6" s="13" t="s">
        <v>43</v>
      </c>
      <c r="C6" s="20">
        <v>1.92</v>
      </c>
      <c r="D6" s="20">
        <v>2.15</v>
      </c>
      <c r="E6" s="20">
        <v>16</v>
      </c>
      <c r="F6" s="5"/>
      <c r="G6" s="20">
        <f t="shared" si="0"/>
        <v>15.999999999999996</v>
      </c>
      <c r="H6" s="20">
        <f aca="true" t="shared" si="1" ref="H6">IF(G6&lt;E6,1,0)</f>
        <v>0</v>
      </c>
    </row>
    <row r="7" spans="2:5" ht="15">
      <c r="B7" s="28" t="s">
        <v>48</v>
      </c>
      <c r="C7" s="28">
        <v>540</v>
      </c>
      <c r="D7" s="28">
        <v>590</v>
      </c>
      <c r="E7" s="1"/>
    </row>
    <row r="8" spans="1:4" ht="15">
      <c r="A8" s="30"/>
      <c r="B8" s="17"/>
      <c r="C8" s="17" t="s">
        <v>12</v>
      </c>
      <c r="D8" s="17" t="s">
        <v>13</v>
      </c>
    </row>
    <row r="9" spans="1:4" ht="15">
      <c r="A9" s="30" t="s">
        <v>11</v>
      </c>
      <c r="B9" s="17"/>
      <c r="C9" s="17">
        <v>8.333333333333332</v>
      </c>
      <c r="D9" s="17">
        <v>0</v>
      </c>
    </row>
    <row r="11" spans="1:2" ht="15">
      <c r="A11" s="25" t="s">
        <v>23</v>
      </c>
      <c r="B11" s="29">
        <f>SUMPRODUCT(C7:D7,C9:D9)</f>
        <v>4499.999999999999</v>
      </c>
    </row>
  </sheetData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Tiziana</cp:lastModifiedBy>
  <dcterms:created xsi:type="dcterms:W3CDTF">2016-03-12T15:27:51Z</dcterms:created>
  <dcterms:modified xsi:type="dcterms:W3CDTF">2020-11-15T08:57:34Z</dcterms:modified>
  <cp:category/>
  <cp:version/>
  <cp:contentType/>
  <cp:contentStatus/>
</cp:coreProperties>
</file>